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45" windowWidth="15480" windowHeight="10035" activeTab="0"/>
  </bookViews>
  <sheets>
    <sheet name="K21" sheetId="1" r:id="rId1"/>
  </sheets>
  <externalReferences>
    <externalReference r:id="rId4"/>
  </externalReferences>
  <definedNames>
    <definedName name="_xlnm._FilterDatabase" localSheetId="0" hidden="1">'K21'!$A$1:$E$37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<sst xmlns="http://schemas.openxmlformats.org/spreadsheetml/2006/main" count="134" uniqueCount="83">
  <si>
    <t>Khóa học</t>
  </si>
  <si>
    <t>Ngành</t>
  </si>
  <si>
    <t>Nghề</t>
  </si>
  <si>
    <t>Tên lớp</t>
  </si>
  <si>
    <t>Thủ Đức</t>
  </si>
  <si>
    <t>Quận 12</t>
  </si>
  <si>
    <t>QK21</t>
  </si>
  <si>
    <t>QH21A</t>
  </si>
  <si>
    <t>MG21</t>
  </si>
  <si>
    <t>TD21</t>
  </si>
  <si>
    <t>HH21A</t>
  </si>
  <si>
    <t>CO21</t>
  </si>
  <si>
    <t>AM21</t>
  </si>
  <si>
    <t>DO21</t>
  </si>
  <si>
    <t>KX21</t>
  </si>
  <si>
    <t>DV21</t>
  </si>
  <si>
    <t>XG21</t>
  </si>
  <si>
    <t>KT21A</t>
  </si>
  <si>
    <t>MD21</t>
  </si>
  <si>
    <t>QG21</t>
  </si>
  <si>
    <t>DT21</t>
  </si>
  <si>
    <t>QX21</t>
  </si>
  <si>
    <t>CT21</t>
  </si>
  <si>
    <t>CD21</t>
  </si>
  <si>
    <t>KM21</t>
  </si>
  <si>
    <t>DC21</t>
  </si>
  <si>
    <t>MT21</t>
  </si>
  <si>
    <t>CN21</t>
  </si>
  <si>
    <t>KC21</t>
  </si>
  <si>
    <t>QC21</t>
  </si>
  <si>
    <t>DG21</t>
  </si>
  <si>
    <t>XC21</t>
  </si>
  <si>
    <t>QL21</t>
  </si>
  <si>
    <t>VT21</t>
  </si>
  <si>
    <t>HH21B</t>
  </si>
  <si>
    <t>QH21B</t>
  </si>
  <si>
    <t>KT21B</t>
  </si>
  <si>
    <t>Kỹ thuật xây dựng công trình giao thông</t>
  </si>
  <si>
    <t>Kỹ thuật cơ khí</t>
  </si>
  <si>
    <t>Kinh tế xây dựng</t>
  </si>
  <si>
    <t>Kinh tế vận tải</t>
  </si>
  <si>
    <t>Khai thác vận tải</t>
  </si>
  <si>
    <t>Kỹ thuật tàu thủy</t>
  </si>
  <si>
    <t>Công nghệ thông tin</t>
  </si>
  <si>
    <t>Kỹ thuật điều khiển và tự động hóa</t>
  </si>
  <si>
    <t>Khoa học hàng hải</t>
  </si>
  <si>
    <t>Kỹ thuật môi trường</t>
  </si>
  <si>
    <t>Kỹ thuật xây dựng</t>
  </si>
  <si>
    <t>Kỹ thuật điện tử - viễn thông</t>
  </si>
  <si>
    <t>Kỹ thuật điện</t>
  </si>
  <si>
    <t>Kỹ thuật ô tô</t>
  </si>
  <si>
    <t>Mạng máy tính và truyền thông dữ liệu</t>
  </si>
  <si>
    <t>Kỹ thuật xây dựng công trình thủy</t>
  </si>
  <si>
    <t>Logistics và quản lý chuỗi cung ứng</t>
  </si>
  <si>
    <t>Cơ khí ô tô</t>
  </si>
  <si>
    <t>Xây dựng dân dụng và công nghiệp</t>
  </si>
  <si>
    <t>Kỹ thuật kết cấu công trình</t>
  </si>
  <si>
    <t>(Phần chung)</t>
  </si>
  <si>
    <t>Điện công nghiệp</t>
  </si>
  <si>
    <t>Quản lý dự án xây dựng</t>
  </si>
  <si>
    <t>Kinh tế vận tải biển</t>
  </si>
  <si>
    <t>Cơ khí tự động</t>
  </si>
  <si>
    <t>Tự động hóa công nghiệp</t>
  </si>
  <si>
    <t>Điện tử viễn thông</t>
  </si>
  <si>
    <t>Quản lý hàng hải</t>
  </si>
  <si>
    <t>Quản trị Logistics và vận tải đa phương thức</t>
  </si>
  <si>
    <t>Hệ thống điện giao thông</t>
  </si>
  <si>
    <t>Xây dựng Cầu đường</t>
  </si>
  <si>
    <t>Quản lý và kinh doanh vận tải</t>
  </si>
  <si>
    <t>Máy xếp dỡ và Máy xây dựng</t>
  </si>
  <si>
    <t>Điều khiển và Quản lý tàu biển</t>
  </si>
  <si>
    <t>Cơ điện tử ô tô</t>
  </si>
  <si>
    <t>Xây dựng công trình giao thông đô thị</t>
  </si>
  <si>
    <t>Quy hoạch và quản lý giao thông</t>
  </si>
  <si>
    <t>Kỹ thuật điện, điện tử và điều khiển</t>
  </si>
  <si>
    <t>Xây dựng và quản lý cảng - công trình giao thông thủy</t>
  </si>
  <si>
    <t>Khai thác máy tàu thủy và quản lý kỹ thuật</t>
  </si>
  <si>
    <t>Cơ sở nhận</t>
  </si>
  <si>
    <t>Dạ hương
Phát cho Nữ SV</t>
  </si>
  <si>
    <t>Dầu gội
Phát cho lớp</t>
  </si>
  <si>
    <t>Kem đánh răng
Phát cho lớp</t>
  </si>
  <si>
    <t>Tổng số phần quà tại cơ sở thành phố Thủ Đức:</t>
  </si>
  <si>
    <t>Tổng số phần quà tại cơ sở quận 12: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</si>
</sst>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/d/yy\ h:mm\ AM/PM;@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Border="0" applyAlignment="0" applyProtection="0"/>
    <xf numFmtId="0" fontId="4" fillId="21" borderId="2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Border="0" applyAlignment="0" applyProtection="0"/>
    <xf numFmtId="0" fontId="8" fillId="0" borderId="4" applyNumberFormat="0" applyFill="0" applyBorder="0" applyAlignment="0" applyProtection="0"/>
    <xf numFmtId="0" fontId="9" fillId="0" borderId="5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Border="0" applyAlignment="0" applyProtection="0"/>
    <xf numFmtId="0" fontId="11" fillId="0" borderId="6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Border="0" applyAlignment="0" applyProtection="0"/>
    <xf numFmtId="0" fontId="13" fillId="20" borderId="8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/>
    </xf>
    <xf numFmtId="1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horizontal="center" wrapText="1"/>
    </xf>
    <xf numFmtId="1" fontId="15" fillId="25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25" borderId="11" xfId="0" applyFont="1" applyFill="1" applyBorder="1" applyAlignment="1">
      <alignment horizontal="center"/>
    </xf>
    <xf numFmtId="0" fontId="15" fillId="25" borderId="12" xfId="0" applyFont="1" applyFill="1" applyBorder="1" applyAlignment="1">
      <alignment horizontal="center"/>
    </xf>
    <xf numFmtId="0" fontId="15" fillId="25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_Office\Sinh%20hoat%20chinh%20tri%20giua%20khoa%202022-2023\Phat%20qua%20sinh%20vien%20khoa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K21"/>
      <sheetName val="Lớp kem đánh răng"/>
      <sheetName val="Nam - Dầu gội"/>
      <sheetName val="Nữ - Dạ Hương"/>
    </sheetNames>
    <sheetDataSet>
      <sheetData sheetId="5">
        <row r="1">
          <cell r="E1" t="str">
            <v>Tên lớp</v>
          </cell>
        </row>
        <row r="2">
          <cell r="E2" t="str">
            <v>CN21</v>
          </cell>
          <cell r="F2">
            <v>31</v>
          </cell>
          <cell r="G2">
            <v>13.059463986599663</v>
          </cell>
        </row>
        <row r="3">
          <cell r="E3" t="str">
            <v>QK21</v>
          </cell>
          <cell r="F3">
            <v>65</v>
          </cell>
          <cell r="G3">
            <v>27.382747068676714</v>
          </cell>
        </row>
        <row r="4">
          <cell r="E4" t="str">
            <v>DT21</v>
          </cell>
          <cell r="F4">
            <v>13</v>
          </cell>
          <cell r="G4">
            <v>5.476549413735343</v>
          </cell>
        </row>
        <row r="5">
          <cell r="E5" t="str">
            <v>HH21A</v>
          </cell>
          <cell r="F5">
            <v>54</v>
          </cell>
          <cell r="G5">
            <v>22.748743718592962</v>
          </cell>
        </row>
        <row r="6">
          <cell r="E6" t="str">
            <v>HH21B</v>
          </cell>
          <cell r="F6">
            <v>43</v>
          </cell>
          <cell r="G6">
            <v>18.11474036850921</v>
          </cell>
        </row>
        <row r="7">
          <cell r="E7" t="str">
            <v>MT21</v>
          </cell>
          <cell r="F7">
            <v>52</v>
          </cell>
          <cell r="G7">
            <v>21.906197654941373</v>
          </cell>
        </row>
        <row r="8">
          <cell r="E8" t="str">
            <v>QH21A</v>
          </cell>
          <cell r="F8">
            <v>56</v>
          </cell>
          <cell r="G8">
            <v>23.591289782244555</v>
          </cell>
        </row>
        <row r="9">
          <cell r="E9" t="str">
            <v>QH21B</v>
          </cell>
          <cell r="F9">
            <v>61</v>
          </cell>
          <cell r="G9">
            <v>25.697654941373532</v>
          </cell>
        </row>
        <row r="10">
          <cell r="E10" t="str">
            <v>KT21A</v>
          </cell>
          <cell r="F10">
            <v>49</v>
          </cell>
          <cell r="G10">
            <v>20.642378559463985</v>
          </cell>
        </row>
        <row r="11">
          <cell r="E11" t="str">
            <v>KT21B</v>
          </cell>
          <cell r="F11">
            <v>43</v>
          </cell>
          <cell r="G11">
            <v>18.11474036850921</v>
          </cell>
        </row>
        <row r="12">
          <cell r="E12" t="str">
            <v>KX21</v>
          </cell>
          <cell r="F12">
            <v>37</v>
          </cell>
          <cell r="G12">
            <v>15.587102177554438</v>
          </cell>
        </row>
        <row r="13">
          <cell r="E13" t="str">
            <v>QX21</v>
          </cell>
          <cell r="F13">
            <v>28</v>
          </cell>
          <cell r="G13">
            <v>11.795644891122278</v>
          </cell>
        </row>
        <row r="14">
          <cell r="E14" t="str">
            <v>AM21</v>
          </cell>
          <cell r="F14">
            <v>31</v>
          </cell>
          <cell r="G14">
            <v>13.059463986599663</v>
          </cell>
        </row>
        <row r="15">
          <cell r="E15" t="str">
            <v>MD21</v>
          </cell>
          <cell r="F15">
            <v>34</v>
          </cell>
          <cell r="G15">
            <v>14.323283082077051</v>
          </cell>
        </row>
        <row r="16">
          <cell r="E16" t="str">
            <v>DC21</v>
          </cell>
          <cell r="F16">
            <v>37</v>
          </cell>
          <cell r="G16">
            <v>15.587102177554438</v>
          </cell>
        </row>
        <row r="17">
          <cell r="E17" t="str">
            <v>DG21</v>
          </cell>
          <cell r="F17">
            <v>27</v>
          </cell>
          <cell r="G17">
            <v>11.374371859296481</v>
          </cell>
        </row>
        <row r="18">
          <cell r="E18" t="str">
            <v>DV21</v>
          </cell>
          <cell r="F18">
            <v>23</v>
          </cell>
          <cell r="G18">
            <v>9.689279731993299</v>
          </cell>
        </row>
        <row r="19">
          <cell r="E19" t="str">
            <v>TD21</v>
          </cell>
          <cell r="F19">
            <v>29</v>
          </cell>
          <cell r="G19">
            <v>12.216917922948072</v>
          </cell>
        </row>
        <row r="20">
          <cell r="E20" t="str">
            <v>MG21</v>
          </cell>
          <cell r="F20">
            <v>28</v>
          </cell>
          <cell r="G20">
            <v>11.795644891122278</v>
          </cell>
        </row>
        <row r="21">
          <cell r="E21" t="str">
            <v>CO21</v>
          </cell>
          <cell r="F21">
            <v>59</v>
          </cell>
          <cell r="G21">
            <v>24.855108877721943</v>
          </cell>
        </row>
        <row r="22">
          <cell r="E22" t="str">
            <v>DO21</v>
          </cell>
          <cell r="F22">
            <v>49</v>
          </cell>
          <cell r="G22">
            <v>20.642378559463985</v>
          </cell>
        </row>
        <row r="23">
          <cell r="E23" t="str">
            <v>VT21</v>
          </cell>
          <cell r="F23">
            <v>35</v>
          </cell>
          <cell r="G23">
            <v>14.744556113902847</v>
          </cell>
        </row>
        <row r="24">
          <cell r="E24" t="str">
            <v>KC21</v>
          </cell>
          <cell r="F24">
            <v>49</v>
          </cell>
          <cell r="G24">
            <v>20.642378559463985</v>
          </cell>
        </row>
        <row r="25">
          <cell r="E25" t="str">
            <v>XC21</v>
          </cell>
          <cell r="F25">
            <v>49</v>
          </cell>
          <cell r="G25">
            <v>20.642378559463985</v>
          </cell>
        </row>
        <row r="26">
          <cell r="E26" t="str">
            <v>CD21</v>
          </cell>
          <cell r="F26">
            <v>33</v>
          </cell>
          <cell r="G26">
            <v>13.902010050251256</v>
          </cell>
        </row>
        <row r="27">
          <cell r="E27" t="str">
            <v>QG21</v>
          </cell>
          <cell r="F27">
            <v>29</v>
          </cell>
          <cell r="G27">
            <v>12.216917922948072</v>
          </cell>
        </row>
        <row r="28">
          <cell r="E28" t="str">
            <v>XG21</v>
          </cell>
          <cell r="F28">
            <v>27</v>
          </cell>
          <cell r="G28">
            <v>11.374371859296481</v>
          </cell>
        </row>
        <row r="29">
          <cell r="E29" t="str">
            <v>CT21</v>
          </cell>
          <cell r="F29">
            <v>15</v>
          </cell>
          <cell r="G29">
            <v>6.319095477386934</v>
          </cell>
        </row>
        <row r="30">
          <cell r="E30" t="str">
            <v>QC21</v>
          </cell>
          <cell r="F30">
            <v>39</v>
          </cell>
          <cell r="G30">
            <v>16.429648241206028</v>
          </cell>
        </row>
        <row r="31">
          <cell r="E31" t="str">
            <v>QL21</v>
          </cell>
          <cell r="F31">
            <v>33</v>
          </cell>
          <cell r="G31">
            <v>13.902010050251256</v>
          </cell>
        </row>
        <row r="32">
          <cell r="E32" t="str">
            <v>KM21</v>
          </cell>
          <cell r="F32">
            <v>36</v>
          </cell>
          <cell r="G32">
            <v>15.165829145728642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7" sqref="I7"/>
    </sheetView>
  </sheetViews>
  <sheetFormatPr defaultColWidth="131.421875" defaultRowHeight="15"/>
  <cols>
    <col min="1" max="1" width="12.421875" style="4" bestFit="1" customWidth="1"/>
    <col min="2" max="2" width="13.57421875" style="4" bestFit="1" customWidth="1"/>
    <col min="3" max="3" width="36.421875" style="0" bestFit="1" customWidth="1"/>
    <col min="4" max="4" width="48.57421875" style="0" hidden="1" customWidth="1"/>
    <col min="5" max="5" width="15.7109375" style="4" bestFit="1" customWidth="1"/>
    <col min="6" max="6" width="14.7109375" style="4" bestFit="1" customWidth="1"/>
    <col min="7" max="7" width="12.140625" style="4" bestFit="1" customWidth="1"/>
    <col min="8" max="8" width="14.421875" style="4" bestFit="1" customWidth="1"/>
  </cols>
  <sheetData>
    <row r="1" spans="1:8" s="2" customFormat="1" ht="30">
      <c r="A1" s="8" t="s">
        <v>3</v>
      </c>
      <c r="B1" s="8" t="s">
        <v>0</v>
      </c>
      <c r="C1" s="8" t="s">
        <v>1</v>
      </c>
      <c r="D1" s="8" t="s">
        <v>2</v>
      </c>
      <c r="E1" s="8" t="s">
        <v>77</v>
      </c>
      <c r="F1" s="9" t="s">
        <v>78</v>
      </c>
      <c r="G1" s="9" t="s">
        <v>79</v>
      </c>
      <c r="H1" s="9" t="s">
        <v>80</v>
      </c>
    </row>
    <row r="2" spans="1:8" s="2" customFormat="1" ht="15">
      <c r="A2" s="8"/>
      <c r="B2" s="8"/>
      <c r="C2" s="8"/>
      <c r="D2" s="8"/>
      <c r="E2" s="8"/>
      <c r="F2" s="9">
        <f>F22+F37</f>
        <v>319</v>
      </c>
      <c r="G2" s="9">
        <f>G22+G37</f>
        <v>503</v>
      </c>
      <c r="H2" s="9">
        <f>H22+H37</f>
        <v>243</v>
      </c>
    </row>
    <row r="3" spans="1:8" s="16" customFormat="1" ht="15">
      <c r="A3" s="14"/>
      <c r="B3" s="14"/>
      <c r="C3" s="14"/>
      <c r="D3" s="14"/>
      <c r="E3" s="14"/>
      <c r="F3" s="15"/>
      <c r="G3" s="15"/>
      <c r="H3" s="15"/>
    </row>
    <row r="4" spans="1:8" ht="15">
      <c r="A4" s="3" t="s">
        <v>12</v>
      </c>
      <c r="B4" s="3">
        <v>2021</v>
      </c>
      <c r="C4" s="1" t="s">
        <v>38</v>
      </c>
      <c r="D4" s="1" t="s">
        <v>61</v>
      </c>
      <c r="E4" s="3" t="s">
        <v>5</v>
      </c>
      <c r="F4" s="3">
        <v>0</v>
      </c>
      <c r="G4" s="5">
        <f>VLOOKUP(A4,'[1]Lớp kem đánh răng'!$E:$G,3,0)</f>
        <v>13.059463986599663</v>
      </c>
      <c r="H4" s="5">
        <v>6.309045226130653</v>
      </c>
    </row>
    <row r="5" spans="1:8" ht="15">
      <c r="A5" s="3" t="s">
        <v>23</v>
      </c>
      <c r="B5" s="3">
        <v>2021</v>
      </c>
      <c r="C5" s="1" t="s">
        <v>37</v>
      </c>
      <c r="D5" s="1" t="s">
        <v>67</v>
      </c>
      <c r="E5" s="3" t="s">
        <v>5</v>
      </c>
      <c r="F5" s="3">
        <v>1</v>
      </c>
      <c r="G5" s="5">
        <f>VLOOKUP(A5,'[1]Lớp kem đánh răng'!$E:$G,3,0)</f>
        <v>13.902010050251256</v>
      </c>
      <c r="H5" s="5">
        <v>6.71608040201005</v>
      </c>
    </row>
    <row r="6" spans="1:8" ht="15">
      <c r="A6" s="3" t="s">
        <v>27</v>
      </c>
      <c r="B6" s="3">
        <v>2021</v>
      </c>
      <c r="C6" s="1" t="s">
        <v>43</v>
      </c>
      <c r="D6" s="1" t="s">
        <v>43</v>
      </c>
      <c r="E6" s="3" t="s">
        <v>5</v>
      </c>
      <c r="F6" s="3">
        <v>7</v>
      </c>
      <c r="G6" s="5">
        <f>VLOOKUP(A6,'[1]Lớp kem đánh răng'!$E:$G,3,0)</f>
        <v>13.059463986599663</v>
      </c>
      <c r="H6" s="5">
        <v>6.309045226130653</v>
      </c>
    </row>
    <row r="7" spans="1:8" ht="15">
      <c r="A7" s="3" t="s">
        <v>11</v>
      </c>
      <c r="B7" s="3">
        <v>2021</v>
      </c>
      <c r="C7" s="1" t="s">
        <v>50</v>
      </c>
      <c r="D7" s="1" t="s">
        <v>54</v>
      </c>
      <c r="E7" s="3" t="s">
        <v>5</v>
      </c>
      <c r="F7" s="3">
        <v>1</v>
      </c>
      <c r="G7" s="5">
        <f>VLOOKUP(A7,'[1]Lớp kem đánh răng'!$E:$G,3,0)</f>
        <v>24.855108877721943</v>
      </c>
      <c r="H7" s="5">
        <v>12.007537688442211</v>
      </c>
    </row>
    <row r="8" spans="1:8" ht="15">
      <c r="A8" s="3" t="s">
        <v>22</v>
      </c>
      <c r="B8" s="3">
        <v>2021</v>
      </c>
      <c r="C8" s="1" t="s">
        <v>52</v>
      </c>
      <c r="D8" s="1" t="s">
        <v>75</v>
      </c>
      <c r="E8" s="3" t="s">
        <v>5</v>
      </c>
      <c r="F8" s="3">
        <v>0</v>
      </c>
      <c r="G8" s="5">
        <f>VLOOKUP(A8,'[1]Lớp kem đánh răng'!$E:$G,3,0)</f>
        <v>6.319095477386934</v>
      </c>
      <c r="H8" s="5">
        <v>3.0527638190954773</v>
      </c>
    </row>
    <row r="9" spans="1:8" ht="15">
      <c r="A9" s="3" t="s">
        <v>25</v>
      </c>
      <c r="B9" s="3">
        <v>2021</v>
      </c>
      <c r="C9" s="1" t="s">
        <v>49</v>
      </c>
      <c r="D9" s="1" t="s">
        <v>58</v>
      </c>
      <c r="E9" s="3" t="s">
        <v>5</v>
      </c>
      <c r="F9" s="3">
        <v>1</v>
      </c>
      <c r="G9" s="5">
        <f>VLOOKUP(A9,'[1]Lớp kem đánh răng'!$E:$G,3,0)</f>
        <v>15.587102177554438</v>
      </c>
      <c r="H9" s="5">
        <v>7.530150753768844</v>
      </c>
    </row>
    <row r="10" spans="1:8" ht="15">
      <c r="A10" s="3" t="s">
        <v>30</v>
      </c>
      <c r="B10" s="3">
        <v>2021</v>
      </c>
      <c r="C10" s="1" t="s">
        <v>49</v>
      </c>
      <c r="D10" s="1" t="s">
        <v>66</v>
      </c>
      <c r="E10" s="3" t="s">
        <v>5</v>
      </c>
      <c r="F10" s="3">
        <v>0</v>
      </c>
      <c r="G10" s="5">
        <f>VLOOKUP(A10,'[1]Lớp kem đánh răng'!$E:$G,3,0)</f>
        <v>11.374371859296481</v>
      </c>
      <c r="H10" s="5">
        <v>5.494974874371859</v>
      </c>
    </row>
    <row r="11" spans="1:8" ht="15">
      <c r="A11" s="3" t="s">
        <v>13</v>
      </c>
      <c r="B11" s="3">
        <v>2021</v>
      </c>
      <c r="C11" s="1" t="s">
        <v>50</v>
      </c>
      <c r="D11" s="1" t="s">
        <v>71</v>
      </c>
      <c r="E11" s="3" t="s">
        <v>5</v>
      </c>
      <c r="F11" s="3">
        <v>1</v>
      </c>
      <c r="G11" s="5">
        <f>VLOOKUP(A11,'[1]Lớp kem đánh răng'!$E:$G,3,0)</f>
        <v>20.642378559463985</v>
      </c>
      <c r="H11" s="5">
        <v>9.972361809045227</v>
      </c>
    </row>
    <row r="12" spans="1:8" ht="15">
      <c r="A12" s="3" t="s">
        <v>15</v>
      </c>
      <c r="B12" s="3">
        <v>2021</v>
      </c>
      <c r="C12" s="1" t="s">
        <v>48</v>
      </c>
      <c r="D12" s="1" t="s">
        <v>63</v>
      </c>
      <c r="E12" s="3" t="s">
        <v>5</v>
      </c>
      <c r="F12" s="3">
        <v>2</v>
      </c>
      <c r="G12" s="5">
        <f>VLOOKUP(A12,'[1]Lớp kem đánh răng'!$E:$G,3,0)</f>
        <v>9.689279731993299</v>
      </c>
      <c r="H12" s="5">
        <v>4.680904522613065</v>
      </c>
    </row>
    <row r="13" spans="1:8" ht="15">
      <c r="A13" s="3" t="s">
        <v>28</v>
      </c>
      <c r="B13" s="3">
        <v>2021</v>
      </c>
      <c r="C13" s="1" t="s">
        <v>47</v>
      </c>
      <c r="D13" s="1" t="s">
        <v>56</v>
      </c>
      <c r="E13" s="3" t="s">
        <v>5</v>
      </c>
      <c r="F13" s="3">
        <v>1</v>
      </c>
      <c r="G13" s="5">
        <f>VLOOKUP(A13,'[1]Lớp kem đánh răng'!$E:$G,3,0)</f>
        <v>20.642378559463985</v>
      </c>
      <c r="H13" s="5">
        <v>9.972361809045227</v>
      </c>
    </row>
    <row r="14" spans="1:8" ht="15">
      <c r="A14" s="3" t="s">
        <v>24</v>
      </c>
      <c r="B14" s="3">
        <v>2021</v>
      </c>
      <c r="C14" s="1" t="s">
        <v>51</v>
      </c>
      <c r="D14" s="1" t="s">
        <v>51</v>
      </c>
      <c r="E14" s="3" t="s">
        <v>5</v>
      </c>
      <c r="F14" s="3">
        <v>4</v>
      </c>
      <c r="G14" s="5">
        <f>VLOOKUP(A14,'[1]Lớp kem đánh răng'!$E:$G,3,0)</f>
        <v>15.165829145728642</v>
      </c>
      <c r="H14" s="5">
        <v>7.326633165829145</v>
      </c>
    </row>
    <row r="15" spans="1:8" ht="15">
      <c r="A15" s="3" t="s">
        <v>18</v>
      </c>
      <c r="B15" s="3">
        <v>2021</v>
      </c>
      <c r="C15" s="1" t="s">
        <v>38</v>
      </c>
      <c r="D15" s="1" t="s">
        <v>69</v>
      </c>
      <c r="E15" s="3" t="s">
        <v>5</v>
      </c>
      <c r="F15" s="3">
        <v>0</v>
      </c>
      <c r="G15" s="5">
        <f>VLOOKUP(A15,'[1]Lớp kem đánh răng'!$E:$G,3,0)</f>
        <v>14.323283082077051</v>
      </c>
      <c r="H15" s="5">
        <v>6.919597989949748</v>
      </c>
    </row>
    <row r="16" spans="1:8" ht="15">
      <c r="A16" s="3" t="s">
        <v>8</v>
      </c>
      <c r="B16" s="3">
        <v>2021</v>
      </c>
      <c r="C16" s="1" t="s">
        <v>46</v>
      </c>
      <c r="D16" s="1" t="s">
        <v>46</v>
      </c>
      <c r="E16" s="3" t="s">
        <v>5</v>
      </c>
      <c r="F16" s="3">
        <v>7</v>
      </c>
      <c r="G16" s="5">
        <f>VLOOKUP(A16,'[1]Lớp kem đánh răng'!$E:$G,3,0)</f>
        <v>11.795644891122278</v>
      </c>
      <c r="H16" s="5">
        <v>5.698492462311558</v>
      </c>
    </row>
    <row r="17" spans="1:8" ht="15">
      <c r="A17" s="3" t="s">
        <v>19</v>
      </c>
      <c r="B17" s="3">
        <v>2021</v>
      </c>
      <c r="C17" s="1" t="s">
        <v>37</v>
      </c>
      <c r="D17" s="1" t="s">
        <v>73</v>
      </c>
      <c r="E17" s="3" t="s">
        <v>5</v>
      </c>
      <c r="F17" s="3">
        <v>1</v>
      </c>
      <c r="G17" s="5">
        <f>VLOOKUP(A17,'[1]Lớp kem đánh răng'!$E:$G,3,0)</f>
        <v>12.216917922948072</v>
      </c>
      <c r="H17" s="5">
        <v>5.902010050251256</v>
      </c>
    </row>
    <row r="18" spans="1:8" ht="15">
      <c r="A18" s="3" t="s">
        <v>9</v>
      </c>
      <c r="B18" s="3">
        <v>2021</v>
      </c>
      <c r="C18" s="1" t="s">
        <v>44</v>
      </c>
      <c r="D18" s="1" t="s">
        <v>62</v>
      </c>
      <c r="E18" s="3" t="s">
        <v>5</v>
      </c>
      <c r="F18" s="3">
        <v>1</v>
      </c>
      <c r="G18" s="5">
        <f>VLOOKUP(A18,'[1]Lớp kem đánh răng'!$E:$G,3,0)</f>
        <v>12.216917922948072</v>
      </c>
      <c r="H18" s="5">
        <v>5.902010050251256</v>
      </c>
    </row>
    <row r="19" spans="1:8" ht="15">
      <c r="A19" s="3" t="s">
        <v>33</v>
      </c>
      <c r="B19" s="3">
        <v>2021</v>
      </c>
      <c r="C19" s="1" t="s">
        <v>42</v>
      </c>
      <c r="D19" s="1" t="s">
        <v>57</v>
      </c>
      <c r="E19" s="3" t="s">
        <v>5</v>
      </c>
      <c r="F19" s="3">
        <v>1</v>
      </c>
      <c r="G19" s="5">
        <f>VLOOKUP(A19,'[1]Lớp kem đánh răng'!$E:$G,3,0)</f>
        <v>14.744556113902847</v>
      </c>
      <c r="H19" s="5">
        <v>7.123115577889447</v>
      </c>
    </row>
    <row r="20" spans="1:8" ht="15">
      <c r="A20" s="3" t="s">
        <v>31</v>
      </c>
      <c r="B20" s="3">
        <v>2021</v>
      </c>
      <c r="C20" s="1" t="s">
        <v>47</v>
      </c>
      <c r="D20" s="1" t="s">
        <v>55</v>
      </c>
      <c r="E20" s="3" t="s">
        <v>5</v>
      </c>
      <c r="F20" s="3">
        <v>1</v>
      </c>
      <c r="G20" s="5">
        <f>VLOOKUP(A20,'[1]Lớp kem đánh răng'!$E:$G,3,0)</f>
        <v>20.642378559463985</v>
      </c>
      <c r="H20" s="5">
        <v>9.972361809045227</v>
      </c>
    </row>
    <row r="21" spans="1:8" ht="15">
      <c r="A21" s="3" t="s">
        <v>16</v>
      </c>
      <c r="B21" s="3">
        <v>2021</v>
      </c>
      <c r="C21" s="1" t="s">
        <v>37</v>
      </c>
      <c r="D21" s="1" t="s">
        <v>72</v>
      </c>
      <c r="E21" s="3" t="s">
        <v>5</v>
      </c>
      <c r="F21" s="3">
        <v>1</v>
      </c>
      <c r="G21" s="5">
        <f>VLOOKUP(A21,'[1]Lớp kem đánh răng'!$E:$G,3,0)</f>
        <v>11.374371859296481</v>
      </c>
      <c r="H21" s="5">
        <v>5.494974874371859</v>
      </c>
    </row>
    <row r="22" spans="1:8" ht="15">
      <c r="A22" s="17" t="s">
        <v>82</v>
      </c>
      <c r="B22" s="18"/>
      <c r="C22" s="18"/>
      <c r="D22" s="18"/>
      <c r="E22" s="19"/>
      <c r="F22" s="10">
        <f>SUM(F4:F21)</f>
        <v>30</v>
      </c>
      <c r="G22" s="11">
        <f>SUM(G4:G21)</f>
        <v>261.61055276381916</v>
      </c>
      <c r="H22" s="11">
        <f>SUM(H4:H21)</f>
        <v>126.38442211055276</v>
      </c>
    </row>
    <row r="23" spans="1:8" ht="15">
      <c r="A23" s="3"/>
      <c r="B23" s="3"/>
      <c r="C23" s="1"/>
      <c r="D23" s="1"/>
      <c r="E23" s="3"/>
      <c r="F23" s="3"/>
      <c r="G23" s="5"/>
      <c r="H23" s="5"/>
    </row>
    <row r="24" spans="1:8" ht="15">
      <c r="A24" s="3" t="s">
        <v>20</v>
      </c>
      <c r="B24" s="3">
        <v>2021</v>
      </c>
      <c r="C24" s="1" t="s">
        <v>45</v>
      </c>
      <c r="D24" s="1" t="s">
        <v>74</v>
      </c>
      <c r="E24" s="3" t="s">
        <v>4</v>
      </c>
      <c r="F24" s="3">
        <v>1</v>
      </c>
      <c r="G24" s="5">
        <f>VLOOKUP(A24,'[1]Lớp kem đánh răng'!$E:$G,3,0)</f>
        <v>5.476549413735343</v>
      </c>
      <c r="H24" s="5">
        <v>2.6457286432160805</v>
      </c>
    </row>
    <row r="25" spans="1:8" ht="15">
      <c r="A25" s="3" t="s">
        <v>10</v>
      </c>
      <c r="B25" s="3">
        <v>2021</v>
      </c>
      <c r="C25" s="1" t="s">
        <v>45</v>
      </c>
      <c r="D25" s="1" t="s">
        <v>70</v>
      </c>
      <c r="E25" s="3" t="s">
        <v>4</v>
      </c>
      <c r="F25" s="3">
        <v>4</v>
      </c>
      <c r="G25" s="5">
        <f>VLOOKUP(A25,'[1]Lớp kem đánh răng'!$E:$G,3,0)</f>
        <v>22.748743718592962</v>
      </c>
      <c r="H25" s="5">
        <v>10.989949748743719</v>
      </c>
    </row>
    <row r="26" spans="1:8" ht="15">
      <c r="A26" s="3" t="s">
        <v>34</v>
      </c>
      <c r="B26" s="3">
        <v>2021</v>
      </c>
      <c r="C26" s="1" t="s">
        <v>45</v>
      </c>
      <c r="D26" s="1" t="s">
        <v>70</v>
      </c>
      <c r="E26" s="3" t="s">
        <v>4</v>
      </c>
      <c r="F26" s="3">
        <v>3</v>
      </c>
      <c r="G26" s="5">
        <f>VLOOKUP(A26,'[1]Lớp kem đánh răng'!$E:$G,3,0)</f>
        <v>18.11474036850921</v>
      </c>
      <c r="H26" s="5">
        <v>8.751256281407034</v>
      </c>
    </row>
    <row r="27" spans="1:8" ht="15">
      <c r="A27" s="3" t="s">
        <v>17</v>
      </c>
      <c r="B27" s="3">
        <v>2021</v>
      </c>
      <c r="C27" s="1" t="s">
        <v>40</v>
      </c>
      <c r="D27" s="1" t="s">
        <v>60</v>
      </c>
      <c r="E27" s="3" t="s">
        <v>4</v>
      </c>
      <c r="F27" s="3">
        <v>32</v>
      </c>
      <c r="G27" s="5">
        <f>VLOOKUP(A27,'[1]Lớp kem đánh răng'!$E:$G,3,0)</f>
        <v>20.642378559463985</v>
      </c>
      <c r="H27" s="5">
        <v>9.972361809045227</v>
      </c>
    </row>
    <row r="28" spans="1:8" ht="15">
      <c r="A28" s="3" t="s">
        <v>36</v>
      </c>
      <c r="B28" s="3">
        <v>2021</v>
      </c>
      <c r="C28" s="1" t="s">
        <v>40</v>
      </c>
      <c r="D28" s="1" t="s">
        <v>60</v>
      </c>
      <c r="E28" s="3" t="s">
        <v>4</v>
      </c>
      <c r="F28" s="3">
        <v>32</v>
      </c>
      <c r="G28" s="5">
        <f>VLOOKUP(A28,'[1]Lớp kem đánh răng'!$E:$G,3,0)</f>
        <v>18.11474036850921</v>
      </c>
      <c r="H28" s="5">
        <v>8.751256281407034</v>
      </c>
    </row>
    <row r="29" spans="1:8" ht="15">
      <c r="A29" s="3" t="s">
        <v>14</v>
      </c>
      <c r="B29" s="3">
        <v>2021</v>
      </c>
      <c r="C29" s="1" t="s">
        <v>39</v>
      </c>
      <c r="D29" s="1" t="s">
        <v>39</v>
      </c>
      <c r="E29" s="3" t="s">
        <v>4</v>
      </c>
      <c r="F29" s="3">
        <v>22</v>
      </c>
      <c r="G29" s="5">
        <f>VLOOKUP(A29,'[1]Lớp kem đánh răng'!$E:$G,3,0)</f>
        <v>15.587102177554438</v>
      </c>
      <c r="H29" s="5">
        <v>7.530150753768844</v>
      </c>
    </row>
    <row r="30" spans="1:8" ht="15">
      <c r="A30" s="3" t="s">
        <v>26</v>
      </c>
      <c r="B30" s="3">
        <v>2021</v>
      </c>
      <c r="C30" s="1" t="s">
        <v>45</v>
      </c>
      <c r="D30" s="1" t="s">
        <v>76</v>
      </c>
      <c r="E30" s="3" t="s">
        <v>4</v>
      </c>
      <c r="F30" s="3">
        <v>6</v>
      </c>
      <c r="G30" s="5">
        <f>VLOOKUP(A30,'[1]Lớp kem đánh răng'!$E:$G,3,0)</f>
        <v>21.906197654941373</v>
      </c>
      <c r="H30" s="5">
        <v>10.582914572864322</v>
      </c>
    </row>
    <row r="31" spans="1:8" ht="15">
      <c r="A31" s="3" t="s">
        <v>29</v>
      </c>
      <c r="B31" s="3">
        <v>2021</v>
      </c>
      <c r="C31" s="1" t="s">
        <v>53</v>
      </c>
      <c r="D31" s="1" t="s">
        <v>53</v>
      </c>
      <c r="E31" s="3" t="s">
        <v>4</v>
      </c>
      <c r="F31" s="3">
        <v>27</v>
      </c>
      <c r="G31" s="5">
        <f>VLOOKUP(A31,'[1]Lớp kem đánh răng'!$E:$G,3,0)</f>
        <v>16.429648241206028</v>
      </c>
      <c r="H31" s="5">
        <v>7.9371859296482405</v>
      </c>
    </row>
    <row r="32" spans="1:8" ht="15">
      <c r="A32" s="3" t="s">
        <v>7</v>
      </c>
      <c r="B32" s="3">
        <v>2021</v>
      </c>
      <c r="C32" s="1" t="s">
        <v>45</v>
      </c>
      <c r="D32" s="1" t="s">
        <v>64</v>
      </c>
      <c r="E32" s="3" t="s">
        <v>4</v>
      </c>
      <c r="F32" s="3">
        <v>33</v>
      </c>
      <c r="G32" s="5">
        <f>VLOOKUP(A32,'[1]Lớp kem đánh răng'!$E:$G,3,0)</f>
        <v>23.591289782244555</v>
      </c>
      <c r="H32" s="5">
        <v>11.396984924623116</v>
      </c>
    </row>
    <row r="33" spans="1:8" ht="15">
      <c r="A33" s="3" t="s">
        <v>35</v>
      </c>
      <c r="B33" s="3">
        <v>2021</v>
      </c>
      <c r="C33" s="1" t="s">
        <v>45</v>
      </c>
      <c r="D33" s="1" t="s">
        <v>64</v>
      </c>
      <c r="E33" s="3" t="s">
        <v>4</v>
      </c>
      <c r="F33" s="3">
        <v>48</v>
      </c>
      <c r="G33" s="5">
        <f>VLOOKUP(A33,'[1]Lớp kem đánh răng'!$E:$G,3,0)</f>
        <v>25.697654941373532</v>
      </c>
      <c r="H33" s="5">
        <v>12.414572864321608</v>
      </c>
    </row>
    <row r="34" spans="1:8" ht="15">
      <c r="A34" s="3" t="s">
        <v>6</v>
      </c>
      <c r="B34" s="3">
        <v>2021</v>
      </c>
      <c r="C34" s="1" t="s">
        <v>41</v>
      </c>
      <c r="D34" s="1" t="s">
        <v>68</v>
      </c>
      <c r="E34" s="3" t="s">
        <v>4</v>
      </c>
      <c r="F34" s="3">
        <v>48</v>
      </c>
      <c r="G34" s="5">
        <f>VLOOKUP(A34,'[1]Lớp kem đánh răng'!$E:$G,3,0)</f>
        <v>27.382747068676714</v>
      </c>
      <c r="H34" s="5">
        <v>13.228643216080402</v>
      </c>
    </row>
    <row r="35" spans="1:8" ht="15">
      <c r="A35" s="3" t="s">
        <v>32</v>
      </c>
      <c r="B35" s="3">
        <v>2021</v>
      </c>
      <c r="C35" s="1" t="s">
        <v>53</v>
      </c>
      <c r="D35" s="1" t="s">
        <v>65</v>
      </c>
      <c r="E35" s="3" t="s">
        <v>4</v>
      </c>
      <c r="F35" s="3">
        <v>23</v>
      </c>
      <c r="G35" s="5">
        <f>VLOOKUP(A35,'[1]Lớp kem đánh răng'!$E:$G,3,0)</f>
        <v>13.902010050251256</v>
      </c>
      <c r="H35" s="5">
        <v>6.71608040201005</v>
      </c>
    </row>
    <row r="36" spans="1:8" ht="15">
      <c r="A36" s="3" t="s">
        <v>21</v>
      </c>
      <c r="B36" s="3">
        <v>2021</v>
      </c>
      <c r="C36" s="1" t="s">
        <v>39</v>
      </c>
      <c r="D36" s="1" t="s">
        <v>59</v>
      </c>
      <c r="E36" s="3" t="s">
        <v>4</v>
      </c>
      <c r="F36" s="3">
        <v>10</v>
      </c>
      <c r="G36" s="5">
        <f>VLOOKUP(A36,'[1]Lớp kem đánh răng'!$E:$G,3,0)</f>
        <v>11.795644891122278</v>
      </c>
      <c r="H36" s="5">
        <v>5.698492462311558</v>
      </c>
    </row>
    <row r="37" spans="1:8" ht="15">
      <c r="A37" s="17" t="s">
        <v>81</v>
      </c>
      <c r="B37" s="18"/>
      <c r="C37" s="18"/>
      <c r="D37" s="18"/>
      <c r="E37" s="19"/>
      <c r="F37" s="12">
        <f>SUM(F24:F36)</f>
        <v>289</v>
      </c>
      <c r="G37" s="13">
        <f>SUM(G24:G36)</f>
        <v>241.38944723618087</v>
      </c>
      <c r="H37" s="13">
        <f>SUM(H24:H36)</f>
        <v>116.61557788944724</v>
      </c>
    </row>
    <row r="38" spans="1:8" ht="15">
      <c r="A38" s="6"/>
      <c r="B38" s="6"/>
      <c r="C38" s="7"/>
      <c r="D38" s="7"/>
      <c r="E38" s="6"/>
      <c r="F38" s="6"/>
      <c r="G38" s="6"/>
      <c r="H38" s="6"/>
    </row>
  </sheetData>
  <sheetProtection/>
  <autoFilter ref="A1:E37"/>
  <mergeCells count="2">
    <mergeCell ref="A22:E22"/>
    <mergeCell ref="A37:E3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Hoang Trieu</dc:creator>
  <cp:keywords/>
  <dc:description/>
  <cp:lastModifiedBy>Minh Duc</cp:lastModifiedBy>
  <cp:lastPrinted>2023-05-24T01:46:21Z</cp:lastPrinted>
  <dcterms:created xsi:type="dcterms:W3CDTF">2011-05-21T07:56:40Z</dcterms:created>
  <dcterms:modified xsi:type="dcterms:W3CDTF">2023-05-24T01:46:28Z</dcterms:modified>
  <cp:category/>
  <cp:version/>
  <cp:contentType/>
  <cp:contentStatus/>
</cp:coreProperties>
</file>